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3712" windowHeight="9792" activeTab="0"/>
  </bookViews>
  <sheets>
    <sheet name="Feuil1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<sst xmlns="http://schemas.openxmlformats.org/spreadsheetml/2006/main" count="121" uniqueCount="26">
  <si>
    <t>1 ère Période</t>
  </si>
  <si>
    <t>1 ère Journée</t>
  </si>
  <si>
    <t>Piste 1</t>
  </si>
  <si>
    <t>Handicap</t>
  </si>
  <si>
    <t>Equipe 1</t>
  </si>
  <si>
    <t>Ligne 1</t>
  </si>
  <si>
    <t>Ligne 2</t>
  </si>
  <si>
    <t>Ligne 3</t>
  </si>
  <si>
    <t>Total</t>
  </si>
  <si>
    <t>Piste 2</t>
  </si>
  <si>
    <t>Equipe 2</t>
  </si>
  <si>
    <t>Total scratch</t>
  </si>
  <si>
    <t>Total général</t>
  </si>
  <si>
    <t>Points gagnés</t>
  </si>
  <si>
    <t>Total points</t>
  </si>
  <si>
    <t>Piste 3</t>
  </si>
  <si>
    <t>Piste 4</t>
  </si>
  <si>
    <t>Résultats individuelle Journée du  06/04/2023</t>
  </si>
  <si>
    <t>Lecordier Manu</t>
  </si>
  <si>
    <t>Lecarpentier Denis</t>
  </si>
  <si>
    <t>Gadais Alain</t>
  </si>
  <si>
    <t>Ganné Gilles</t>
  </si>
  <si>
    <t>Mercier Guy</t>
  </si>
  <si>
    <t>Calenge Angélique</t>
  </si>
  <si>
    <t>Gresselin Cyrille</t>
  </si>
  <si>
    <t>Levesque Bernard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</si>
</sst>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6" xfId="0" applyFont="1" applyFill="1" applyBorder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">
        <v>17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8" ht="14.25">
      <c r="A4" s="48" t="s">
        <v>1</v>
      </c>
      <c r="B4" s="48"/>
      <c r="C4" s="48"/>
      <c r="D4" s="48"/>
      <c r="E4" s="48"/>
      <c r="F4" s="48"/>
      <c r="G4" s="48"/>
      <c r="H4" s="48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2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3</v>
      </c>
      <c r="C8" s="6" t="s">
        <v>4</v>
      </c>
      <c r="D8" s="7" t="s">
        <v>5</v>
      </c>
      <c r="E8" s="8" t="s">
        <v>6</v>
      </c>
      <c r="F8" s="9" t="s">
        <v>7</v>
      </c>
      <c r="G8" s="10" t="s">
        <v>8</v>
      </c>
      <c r="H8" s="1"/>
      <c r="I8" s="40"/>
      <c r="J8" s="40"/>
    </row>
    <row r="9" spans="1:8" ht="30" customHeight="1">
      <c r="A9" s="1"/>
      <c r="B9" s="11">
        <v>26</v>
      </c>
      <c r="C9" s="12" t="s">
        <v>18</v>
      </c>
      <c r="D9" s="13">
        <v>181</v>
      </c>
      <c r="E9" s="14">
        <v>203</v>
      </c>
      <c r="F9" s="15">
        <v>182</v>
      </c>
      <c r="G9" s="11">
        <f>IF(SUM($D$9:$F$11)=0," ",D9+E9+F9)</f>
        <v>566</v>
      </c>
      <c r="H9" s="1"/>
    </row>
    <row r="10" spans="1:8" ht="30" customHeight="1">
      <c r="A10" s="1"/>
      <c r="B10" s="17">
        <v>29</v>
      </c>
      <c r="C10" s="18" t="s">
        <v>19</v>
      </c>
      <c r="D10" s="19">
        <v>159</v>
      </c>
      <c r="E10" s="20">
        <v>168</v>
      </c>
      <c r="F10" s="21">
        <v>220</v>
      </c>
      <c r="G10" s="17">
        <f>IF(SUM($D$9:$F$11)=0," ",D10+E10+F10)</f>
        <v>547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55</v>
      </c>
      <c r="C12" s="35" t="s">
        <v>11</v>
      </c>
      <c r="D12" s="16">
        <f>IF(SUM($D$9:$F$11)=0," ",D9+D10+D11)</f>
        <v>340</v>
      </c>
      <c r="E12" s="16">
        <f>IF(SUM($D$9:$F$11)=0," ",E9+E10+E11)</f>
        <v>371</v>
      </c>
      <c r="F12" s="16">
        <f>IF(SUM($D$9:$F$11)=0," ",F9+F10+F11)</f>
        <v>402</v>
      </c>
      <c r="G12" s="16">
        <f>IF(SUM($D$9:$F$11)=0," ",G9+G10+G11)</f>
        <v>1113</v>
      </c>
      <c r="H12" s="1"/>
      <c r="I12" s="40"/>
      <c r="J12" s="40"/>
    </row>
    <row r="13" spans="1:8" ht="30" customHeight="1" thickBot="1">
      <c r="A13" s="1"/>
      <c r="B13" s="28"/>
      <c r="C13" s="36" t="s">
        <v>3</v>
      </c>
      <c r="D13" s="17">
        <f>B12</f>
        <v>55</v>
      </c>
      <c r="E13" s="39">
        <f>B12</f>
        <v>55</v>
      </c>
      <c r="F13" s="17">
        <f>B12</f>
        <v>55</v>
      </c>
      <c r="G13" s="17">
        <f>SUM(D13:F13)</f>
        <v>165</v>
      </c>
      <c r="H13" s="1"/>
    </row>
    <row r="14" spans="1:9" ht="29.25" customHeight="1" thickBot="1">
      <c r="A14" s="1"/>
      <c r="B14" s="1"/>
      <c r="C14" s="36" t="s">
        <v>12</v>
      </c>
      <c r="D14" s="38">
        <f>IF(SUM($D$9:$F$11)=0," ",D12+D13)</f>
        <v>395</v>
      </c>
      <c r="E14" s="17">
        <f>IF(SUM($D$9:$F$11)=0," ",E12+E13)</f>
        <v>426</v>
      </c>
      <c r="F14" s="17">
        <f>IF(SUM($D$9:$F$11)=0," ",F12+F13)</f>
        <v>457</v>
      </c>
      <c r="G14" s="17">
        <f>IF(SUM($D$9:$F$11)=0," ",G12+G13)</f>
        <v>1278</v>
      </c>
      <c r="H14" s="28"/>
      <c r="I14" s="41" t="s">
        <v>14</v>
      </c>
    </row>
    <row r="15" spans="1:9" ht="29.25" customHeight="1" thickBot="1">
      <c r="A15" s="1"/>
      <c r="B15" s="30"/>
      <c r="C15" s="44" t="s">
        <v>13</v>
      </c>
      <c r="D15" s="27">
        <f>IF(AND(D9+D10+D11=0),"",IF(D14&gt;D25,2,IF(D14&lt;D25,0,IF(D14=D25,1))))</f>
        <v>0</v>
      </c>
      <c r="E15" s="27">
        <f>IF(AND(E9+E10+E11=0),"",IF(E14&gt;E25,2,IF(E14&lt;E25,0,IF(E14=E25,1))))</f>
        <v>2</v>
      </c>
      <c r="F15" s="27">
        <f>IF(AND(F9+F10+F11=0),"",IF(F14&gt;F25,2,IF(F14&lt;F25,0,IF(F14=F25,1))))</f>
        <v>2</v>
      </c>
      <c r="G15" s="27">
        <f>IF(AND($G$9:$G$11)=0,"",IF(G14&gt;G25,2,IF(G14&lt;G25,0,IF(G14=G25,1))))</f>
        <v>2</v>
      </c>
      <c r="H15" s="28"/>
      <c r="I15" s="42">
        <f>IF(SUM($D$9:$F$11)=0,"",D15+E15+F15+G15)</f>
        <v>6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9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3</v>
      </c>
      <c r="C19" s="5" t="s">
        <v>10</v>
      </c>
      <c r="D19" s="7" t="s">
        <v>5</v>
      </c>
      <c r="E19" s="8" t="s">
        <v>6</v>
      </c>
      <c r="F19" s="9" t="s">
        <v>7</v>
      </c>
      <c r="G19" s="11" t="s">
        <v>8</v>
      </c>
      <c r="H19" s="1"/>
    </row>
    <row r="20" spans="1:8" ht="30" customHeight="1">
      <c r="A20" s="1"/>
      <c r="B20" s="11">
        <v>26</v>
      </c>
      <c r="C20" s="12" t="s">
        <v>20</v>
      </c>
      <c r="D20" s="13">
        <v>222</v>
      </c>
      <c r="E20" s="14">
        <v>194</v>
      </c>
      <c r="F20" s="15">
        <v>150</v>
      </c>
      <c r="G20" s="11">
        <f>IF(SUM($D$9:$F$11)=0," ",D20+E20+F20)</f>
        <v>566</v>
      </c>
      <c r="H20" s="1"/>
    </row>
    <row r="21" spans="1:11" ht="30" customHeight="1">
      <c r="A21" s="1"/>
      <c r="B21" s="17">
        <v>28</v>
      </c>
      <c r="C21" s="18" t="s">
        <v>21</v>
      </c>
      <c r="D21" s="19">
        <v>164</v>
      </c>
      <c r="E21" s="20">
        <v>177</v>
      </c>
      <c r="F21" s="21">
        <v>172</v>
      </c>
      <c r="G21" s="38">
        <f>IF(SUM($D$9:$F$11)=0," ",D21+E21+F21)</f>
        <v>513</v>
      </c>
      <c r="H21" s="1"/>
      <c r="K21" s="40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54</v>
      </c>
      <c r="C23" s="35" t="s">
        <v>11</v>
      </c>
      <c r="D23" s="11">
        <f>IF(SUM($D$20:$F$22)=0,"",D20+D21+D22)</f>
        <v>386</v>
      </c>
      <c r="E23" s="11">
        <f>IF(SUM($D$20:$F$22)=0,"",E20+E21+E22)</f>
        <v>371</v>
      </c>
      <c r="F23" s="11">
        <f>IF(SUM($D$20:$F$22)=0,"",F20+F21+F22)</f>
        <v>322</v>
      </c>
      <c r="G23" s="11">
        <f>IF(SUM($D$20:$F$22)=0,"",G20+G21+G22)</f>
        <v>1079</v>
      </c>
      <c r="H23" s="1"/>
    </row>
    <row r="24" spans="1:8" ht="30.75" customHeight="1" thickBot="1">
      <c r="A24" s="1"/>
      <c r="B24" s="28"/>
      <c r="C24" s="36" t="s">
        <v>3</v>
      </c>
      <c r="D24" s="17">
        <f>B23</f>
        <v>54</v>
      </c>
      <c r="E24" s="39">
        <f>B23</f>
        <v>54</v>
      </c>
      <c r="F24" s="17">
        <f>B23</f>
        <v>54</v>
      </c>
      <c r="G24" s="17">
        <f>SUM(D24:F24)</f>
        <v>162</v>
      </c>
      <c r="H24" s="1"/>
    </row>
    <row r="25" spans="1:9" ht="30" customHeight="1" thickBot="1">
      <c r="A25" s="1"/>
      <c r="B25" s="28"/>
      <c r="C25" s="36" t="s">
        <v>12</v>
      </c>
      <c r="D25" s="45">
        <f>IF(SUM($D$20:$F$22)=0,"",D23+D24)</f>
        <v>440</v>
      </c>
      <c r="E25" s="17">
        <f>IF(SUM($D$20:$F$22)=0,"",E23+E24)</f>
        <v>425</v>
      </c>
      <c r="F25" s="45">
        <f>IF(SUM($D$20:$F$22)=0,"",F23+F24)</f>
        <v>376</v>
      </c>
      <c r="G25" s="45">
        <f>IF(SUM($D$20:$F$22)=0,"",G23+G24)</f>
        <v>1241</v>
      </c>
      <c r="H25" s="1"/>
      <c r="I25" s="42" t="s">
        <v>14</v>
      </c>
    </row>
    <row r="26" spans="1:9" ht="29.25" customHeight="1" thickBot="1">
      <c r="A26" s="1"/>
      <c r="B26" s="1"/>
      <c r="C26" s="36" t="s">
        <v>13</v>
      </c>
      <c r="D26" s="22">
        <f>IF(AND(D20+D21+D22=0),"",IF(D25&gt;D14,2,(IF(D25&lt;D14,0,(IF(D25=D14,1))))))</f>
        <v>2</v>
      </c>
      <c r="E26" s="22">
        <f>IF(AND(E20+E21+E22=0),"",IF(E25&gt;E14,2,(IF(E25&lt;E14,0,(IF(E25=E14,1))))))</f>
        <v>0</v>
      </c>
      <c r="F26" s="22">
        <f>IF(AND(F20+F21+F22=0),"",IF(F25&gt;F14,2,(IF(F25&lt;F14,0,(IF(F25=F14,1))))))</f>
        <v>0</v>
      </c>
      <c r="G26" s="22">
        <f>IF(AND(G20+G21+G22=0),"",IF(G25&gt;G14,2,(IF(G25&lt;G14,0,(IF(G25=G14,1))))))</f>
        <v>0</v>
      </c>
      <c r="H26" s="1"/>
      <c r="I26" s="43">
        <f>IF(SUM($D$20:$F$22)=0,"",D26+E26+F26+G26)</f>
        <v>2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</f>
        <v>Résultats individuelle Journée du  06/04/2023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8" ht="14.25">
      <c r="A4" s="48" t="s">
        <v>1</v>
      </c>
      <c r="B4" s="48"/>
      <c r="C4" s="48"/>
      <c r="D4" s="48"/>
      <c r="E4" s="48"/>
      <c r="F4" s="48"/>
      <c r="G4" s="48"/>
      <c r="H4" s="48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15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3</v>
      </c>
      <c r="C8" s="6" t="s">
        <v>4</v>
      </c>
      <c r="D8" s="7" t="s">
        <v>5</v>
      </c>
      <c r="E8" s="8" t="s">
        <v>6</v>
      </c>
      <c r="F8" s="9" t="s">
        <v>7</v>
      </c>
      <c r="G8" s="10" t="s">
        <v>8</v>
      </c>
      <c r="H8" s="1"/>
      <c r="I8" s="40"/>
      <c r="J8" s="40"/>
    </row>
    <row r="9" spans="1:11" ht="30" customHeight="1">
      <c r="A9" s="1"/>
      <c r="B9" s="11">
        <v>21</v>
      </c>
      <c r="C9" s="12" t="s">
        <v>22</v>
      </c>
      <c r="D9" s="13">
        <v>180</v>
      </c>
      <c r="E9" s="14">
        <v>190</v>
      </c>
      <c r="F9" s="15">
        <v>215</v>
      </c>
      <c r="G9" s="11">
        <f>IF(SUM($D$9:$F$11)=0," ",D9+E9+F9)</f>
        <v>585</v>
      </c>
      <c r="H9" s="1"/>
      <c r="K9" s="40"/>
    </row>
    <row r="10" spans="1:8" ht="30" customHeight="1">
      <c r="A10" s="1"/>
      <c r="B10" s="17">
        <v>68</v>
      </c>
      <c r="C10" s="18" t="s">
        <v>23</v>
      </c>
      <c r="D10" s="19">
        <v>107</v>
      </c>
      <c r="E10" s="20">
        <v>113</v>
      </c>
      <c r="F10" s="21">
        <v>98</v>
      </c>
      <c r="G10" s="17">
        <f>IF(SUM($D$9:$F$11)=0," ",D10+E10+F10)</f>
        <v>318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89</v>
      </c>
      <c r="C12" s="35" t="s">
        <v>11</v>
      </c>
      <c r="D12" s="16">
        <f>IF(SUM($D$9:$F$11)=0," ",D9+D10+D11)</f>
        <v>287</v>
      </c>
      <c r="E12" s="16">
        <f>IF(SUM($D$9:$F$11)=0," ",E9+E10+E11)</f>
        <v>303</v>
      </c>
      <c r="F12" s="16">
        <f>IF(SUM($D$9:$F$11)=0," ",F9+F10+F11)</f>
        <v>313</v>
      </c>
      <c r="G12" s="16">
        <f>IF(SUM($D$9:$F$11)=0," ",G9+G10+G11)</f>
        <v>903</v>
      </c>
      <c r="H12" s="1"/>
      <c r="I12" s="40"/>
      <c r="J12" s="40"/>
    </row>
    <row r="13" spans="1:8" ht="30" customHeight="1" thickBot="1">
      <c r="A13" s="1"/>
      <c r="B13" s="28"/>
      <c r="C13" s="36" t="s">
        <v>3</v>
      </c>
      <c r="D13" s="17">
        <f>B12</f>
        <v>89</v>
      </c>
      <c r="E13" s="39">
        <f>B12</f>
        <v>89</v>
      </c>
      <c r="F13" s="17">
        <f>B12</f>
        <v>89</v>
      </c>
      <c r="G13" s="17">
        <f>SUM(D13:F13)</f>
        <v>267</v>
      </c>
      <c r="H13" s="1"/>
    </row>
    <row r="14" spans="1:9" ht="29.25" customHeight="1" thickBot="1">
      <c r="A14" s="1"/>
      <c r="B14" s="1"/>
      <c r="C14" s="36" t="s">
        <v>12</v>
      </c>
      <c r="D14" s="38">
        <f>IF(SUM($D$9:$F$11)=0," ",D12+D13)</f>
        <v>376</v>
      </c>
      <c r="E14" s="17">
        <f>IF(SUM($D$9:$F$11)=0," ",E12+E13)</f>
        <v>392</v>
      </c>
      <c r="F14" s="17">
        <f>IF(SUM($D$9:$F$11)=0," ",F12+F13)</f>
        <v>402</v>
      </c>
      <c r="G14" s="17">
        <f>IF(SUM($D$9:$F$11)=0," ",G12+G13)</f>
        <v>1170</v>
      </c>
      <c r="H14" s="28"/>
      <c r="I14" s="41" t="s">
        <v>14</v>
      </c>
    </row>
    <row r="15" spans="1:9" ht="29.25" customHeight="1" thickBot="1">
      <c r="A15" s="1"/>
      <c r="B15" s="30"/>
      <c r="C15" s="44" t="s">
        <v>13</v>
      </c>
      <c r="D15" s="27">
        <f>IF(AND(D9+D10+D11=0),"",IF(D14&gt;D25,2,IF(D14&lt;D25,0,IF(D14=D25,1))))</f>
        <v>0</v>
      </c>
      <c r="E15" s="27">
        <f>IF(AND(E9+E10+E11=0),"",IF(E14&gt;E25,2,IF(E14&lt;E25,0,IF(E14=E25,1))))</f>
        <v>0</v>
      </c>
      <c r="F15" s="27">
        <f>IF(AND(F9+F10+F11=0),"",IF(F14&gt;F25,2,IF(F14&lt;F25,0,IF(F14=F25,1))))</f>
        <v>0</v>
      </c>
      <c r="G15" s="27">
        <f>IF(AND($G$9:$G$11)=0,"",IF(G14&gt;G25,2,IF(G14&lt;G25,0,IF(G14=G25,1))))</f>
        <v>0</v>
      </c>
      <c r="H15" s="28"/>
      <c r="I15" s="42">
        <f>IF(SUM($D$9:$F$11)=0,"",D15+E15+F15+G15)</f>
        <v>0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16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3</v>
      </c>
      <c r="C19" s="5" t="s">
        <v>10</v>
      </c>
      <c r="D19" s="7" t="s">
        <v>5</v>
      </c>
      <c r="E19" s="8" t="s">
        <v>6</v>
      </c>
      <c r="F19" s="9" t="s">
        <v>7</v>
      </c>
      <c r="G19" s="11" t="s">
        <v>8</v>
      </c>
      <c r="H19" s="1"/>
    </row>
    <row r="20" spans="1:8" ht="30" customHeight="1">
      <c r="A20" s="1"/>
      <c r="B20" s="11">
        <v>15</v>
      </c>
      <c r="C20" s="12" t="s">
        <v>24</v>
      </c>
      <c r="D20" s="13">
        <v>197</v>
      </c>
      <c r="E20" s="14">
        <v>183</v>
      </c>
      <c r="F20" s="15">
        <v>202</v>
      </c>
      <c r="G20" s="11">
        <f>IF(SUM($D$9:$F$11)=0," ",D20+E20+F20)</f>
        <v>582</v>
      </c>
      <c r="H20" s="1"/>
    </row>
    <row r="21" spans="1:8" ht="30" customHeight="1">
      <c r="A21" s="1"/>
      <c r="B21" s="17">
        <v>38</v>
      </c>
      <c r="C21" s="18" t="s">
        <v>25</v>
      </c>
      <c r="D21" s="19">
        <v>157</v>
      </c>
      <c r="E21" s="20">
        <v>166</v>
      </c>
      <c r="F21" s="21">
        <v>151</v>
      </c>
      <c r="G21" s="38">
        <f>IF(SUM($D$9:$F$11)=0," ",D21+E21+F21)</f>
        <v>474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53</v>
      </c>
      <c r="C23" s="35" t="s">
        <v>11</v>
      </c>
      <c r="D23" s="16">
        <f>IF(SUM($D$20:$F$22)=0,"",D20+D21+D22)</f>
        <v>354</v>
      </c>
      <c r="E23" s="11">
        <f>IF(SUM($D$20:$F$22)=0,"",E20+E21+E22)</f>
        <v>349</v>
      </c>
      <c r="F23" s="11">
        <f>IF(SUM($D$20:$F$22)=0,"",F20+F21+F22)</f>
        <v>353</v>
      </c>
      <c r="G23" s="11">
        <f>IF(SUM($D$20:$F$22)=0,"",G20+G21+G22)</f>
        <v>1056</v>
      </c>
      <c r="H23" s="1"/>
    </row>
    <row r="24" spans="1:8" ht="30.75" customHeight="1" thickBot="1">
      <c r="A24" s="1"/>
      <c r="B24" s="28"/>
      <c r="C24" s="36" t="s">
        <v>3</v>
      </c>
      <c r="D24" s="17">
        <f>B23</f>
        <v>53</v>
      </c>
      <c r="E24" s="39">
        <f>B23</f>
        <v>53</v>
      </c>
      <c r="F24" s="39">
        <f>B23</f>
        <v>53</v>
      </c>
      <c r="G24" s="38">
        <f>SUM(D24:F24)</f>
        <v>159</v>
      </c>
      <c r="H24" s="1"/>
    </row>
    <row r="25" spans="1:9" ht="30" customHeight="1" thickBot="1">
      <c r="A25" s="1"/>
      <c r="B25" s="28"/>
      <c r="C25" s="36" t="s">
        <v>12</v>
      </c>
      <c r="D25" s="45">
        <f>IF(SUM($D$20:$F$22)=0,"",D23+D24)</f>
        <v>407</v>
      </c>
      <c r="E25" s="17">
        <f>IF(SUM($D$20:$F$22)=0,"",E23+E24)</f>
        <v>402</v>
      </c>
      <c r="F25" s="17">
        <f>IF(SUM($D$20:$F$22)=0,"",F23+F24)</f>
        <v>406</v>
      </c>
      <c r="G25" s="17">
        <f>IF(SUM($D$20:$F$22)=0,"",G23+G24)</f>
        <v>1215</v>
      </c>
      <c r="H25" s="1"/>
      <c r="I25" s="42" t="s">
        <v>14</v>
      </c>
    </row>
    <row r="26" spans="1:9" ht="29.25" customHeight="1" thickBot="1">
      <c r="A26" s="1"/>
      <c r="B26" s="1"/>
      <c r="C26" s="36" t="s">
        <v>13</v>
      </c>
      <c r="D26" s="22">
        <f>IF(AND(D20+D21+D22=0),"",IF(D25&gt;D14,2,(IF(D25&lt;D14,0,(IF(D25=D14,1))))))</f>
        <v>2</v>
      </c>
      <c r="E26" s="22">
        <f>IF(AND(E20+E21+E22=0),"",IF(E25&gt;E14,2,(IF(E25&lt;E14,0,(IF(E25=E14,1))))))</f>
        <v>2</v>
      </c>
      <c r="F26" s="22">
        <f>IF(AND(F20+F21+F22=0),"",IF(F25&gt;F14,2,(IF(F25&lt;F14,0,(IF(F25=F14,1))))))</f>
        <v>2</v>
      </c>
      <c r="G26" s="22">
        <f>IF(AND(G20+G21+G22=0),"",IF(G25&gt;G14,2,(IF(G25&lt;G14,0,(IF(G25=G14,1))))))</f>
        <v>2</v>
      </c>
      <c r="H26" s="1"/>
      <c r="I26" s="43">
        <f>IF(SUM($D$20:$F$22)=0,"",D26+E26+F26+G26)</f>
        <v>8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</f>
        <v>Résultats individuelle Journée du  06/04/2023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8" ht="14.25">
      <c r="A4" s="48" t="s">
        <v>1</v>
      </c>
      <c r="B4" s="48"/>
      <c r="C4" s="48"/>
      <c r="D4" s="48"/>
      <c r="E4" s="48"/>
      <c r="F4" s="48"/>
      <c r="G4" s="48"/>
      <c r="H4" s="48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2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3</v>
      </c>
      <c r="C8" s="6" t="s">
        <v>4</v>
      </c>
      <c r="D8" s="7" t="s">
        <v>5</v>
      </c>
      <c r="E8" s="8" t="s">
        <v>6</v>
      </c>
      <c r="F8" s="9" t="s">
        <v>7</v>
      </c>
      <c r="G8" s="10" t="s">
        <v>8</v>
      </c>
      <c r="H8" s="1"/>
      <c r="I8" s="40"/>
      <c r="J8" s="40"/>
    </row>
    <row r="9" spans="1:8" ht="30" customHeight="1">
      <c r="A9" s="1"/>
      <c r="B9" s="11">
        <v>26</v>
      </c>
      <c r="C9" s="12" t="s">
        <v>18</v>
      </c>
      <c r="D9" s="13">
        <v>187</v>
      </c>
      <c r="E9" s="14">
        <v>240</v>
      </c>
      <c r="F9" s="15">
        <v>139</v>
      </c>
      <c r="G9" s="11">
        <f>IF(SUM($D$9:$F$11)=0," ",D9+E9+F9)</f>
        <v>566</v>
      </c>
      <c r="H9" s="1"/>
    </row>
    <row r="10" spans="1:8" ht="30" customHeight="1">
      <c r="A10" s="1"/>
      <c r="B10" s="17">
        <v>29</v>
      </c>
      <c r="C10" s="18" t="s">
        <v>19</v>
      </c>
      <c r="D10" s="19">
        <v>202</v>
      </c>
      <c r="E10" s="20">
        <v>188</v>
      </c>
      <c r="F10" s="21">
        <v>140</v>
      </c>
      <c r="G10" s="17">
        <f>IF(SUM($D$9:$F$11)=0," ",D10+E10+F10)</f>
        <v>530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55</v>
      </c>
      <c r="C12" s="35" t="s">
        <v>11</v>
      </c>
      <c r="D12" s="16">
        <f>IF(SUM($D$9:$F$11)=0," ",D9+D10+D11)</f>
        <v>389</v>
      </c>
      <c r="E12" s="16">
        <f>IF(SUM($D$9:$F$11)=0," ",E9+E10+E11)</f>
        <v>428</v>
      </c>
      <c r="F12" s="16">
        <f>IF(SUM($D$9:$F$11)=0," ",F9+F10+F11)</f>
        <v>279</v>
      </c>
      <c r="G12" s="16">
        <f>IF(SUM($D$9:$F$11)=0," ",G9+G10+G11)</f>
        <v>1096</v>
      </c>
      <c r="H12" s="1"/>
      <c r="I12" s="40"/>
      <c r="J12" s="40"/>
    </row>
    <row r="13" spans="1:11" ht="30" customHeight="1" thickBot="1">
      <c r="A13" s="1"/>
      <c r="B13" s="28"/>
      <c r="C13" s="36" t="s">
        <v>3</v>
      </c>
      <c r="D13" s="17">
        <f>B12</f>
        <v>55</v>
      </c>
      <c r="E13" s="39">
        <f>B12</f>
        <v>55</v>
      </c>
      <c r="F13" s="17">
        <f>B12</f>
        <v>55</v>
      </c>
      <c r="G13" s="17">
        <f>SUM(D13:F13)</f>
        <v>165</v>
      </c>
      <c r="H13" s="1"/>
      <c r="K13" s="40"/>
    </row>
    <row r="14" spans="1:9" ht="29.25" customHeight="1" thickBot="1">
      <c r="A14" s="1"/>
      <c r="B14" s="1"/>
      <c r="C14" s="36" t="s">
        <v>12</v>
      </c>
      <c r="D14" s="38">
        <f>IF(SUM($D$9:$F$11)=0," ",D12+D13)</f>
        <v>444</v>
      </c>
      <c r="E14" s="17">
        <f>IF(SUM($D$9:$F$11)=0," ",E12+E13)</f>
        <v>483</v>
      </c>
      <c r="F14" s="17">
        <f>IF(SUM($D$9:$F$11)=0," ",F12+F13)</f>
        <v>334</v>
      </c>
      <c r="G14" s="17">
        <f>IF(SUM($D$9:$F$11)=0," ",G12+G13)</f>
        <v>1261</v>
      </c>
      <c r="H14" s="28"/>
      <c r="I14" s="41" t="s">
        <v>14</v>
      </c>
    </row>
    <row r="15" spans="1:9" ht="29.25" customHeight="1" thickBot="1">
      <c r="A15" s="1"/>
      <c r="B15" s="30"/>
      <c r="C15" s="44" t="s">
        <v>13</v>
      </c>
      <c r="D15" s="27">
        <f>IF(AND(D9+D10+D11=0),"",IF(D14&gt;D25,2,IF(D14&lt;D25,0,IF(D14=D25,1))))</f>
        <v>2</v>
      </c>
      <c r="E15" s="27">
        <f>IF(AND(E9+E10+E11=0),"",IF(E14&gt;E25,2,IF(E14&lt;E25,0,IF(E14=E25,1))))</f>
        <v>2</v>
      </c>
      <c r="F15" s="27">
        <f>IF(AND(F9+F10+F11=0),"",IF(F14&gt;F25,2,IF(F14&lt;F25,0,IF(F14=F25,1))))</f>
        <v>2</v>
      </c>
      <c r="G15" s="27">
        <f>IF(AND($G$9:$G$11)=0,"",IF(G14&gt;G25,2,IF(G14&lt;G25,0,IF(G14=G25,1))))</f>
        <v>2</v>
      </c>
      <c r="H15" s="28"/>
      <c r="I15" s="42">
        <f>IF(SUM($D$9:$F$11)=0,"",D15+E15+F15+G15)</f>
        <v>8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9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3</v>
      </c>
      <c r="C19" s="5" t="s">
        <v>10</v>
      </c>
      <c r="D19" s="7" t="s">
        <v>5</v>
      </c>
      <c r="E19" s="8" t="s">
        <v>6</v>
      </c>
      <c r="F19" s="9" t="s">
        <v>7</v>
      </c>
      <c r="G19" s="11" t="s">
        <v>8</v>
      </c>
      <c r="H19" s="1"/>
    </row>
    <row r="20" spans="1:8" ht="30" customHeight="1">
      <c r="A20" s="1"/>
      <c r="B20" s="11">
        <v>15</v>
      </c>
      <c r="C20" s="12" t="s">
        <v>24</v>
      </c>
      <c r="D20" s="13">
        <v>191</v>
      </c>
      <c r="E20" s="14">
        <v>180</v>
      </c>
      <c r="F20" s="15">
        <v>156</v>
      </c>
      <c r="G20" s="11">
        <f>IF(SUM($D$9:$F$11)=0," ",D20+E20+F20)</f>
        <v>527</v>
      </c>
      <c r="H20" s="1"/>
    </row>
    <row r="21" spans="1:8" ht="30" customHeight="1">
      <c r="A21" s="1"/>
      <c r="B21" s="17">
        <v>38</v>
      </c>
      <c r="C21" s="18" t="s">
        <v>25</v>
      </c>
      <c r="D21" s="19">
        <v>165</v>
      </c>
      <c r="E21" s="20">
        <v>170</v>
      </c>
      <c r="F21" s="21">
        <v>106</v>
      </c>
      <c r="G21" s="38">
        <f>IF(SUM($D$9:$F$11)=0," ",D21+E21+F21)</f>
        <v>441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53</v>
      </c>
      <c r="C23" s="35" t="s">
        <v>11</v>
      </c>
      <c r="D23" s="11">
        <f>IF(SUM($D$20:$F$22)=0,"",D20+D21+D22)</f>
        <v>356</v>
      </c>
      <c r="E23" s="11">
        <f>IF(SUM($D$20:$F$22)=0,"",E20+E21+E22)</f>
        <v>350</v>
      </c>
      <c r="F23" s="11">
        <f>IF(SUM($D$20:$F$22)=0,"",F20+F21+F22)</f>
        <v>262</v>
      </c>
      <c r="G23" s="11">
        <f>IF(SUM($D$20:$F$22)=0,"",G20+G21+G22)</f>
        <v>968</v>
      </c>
      <c r="H23" s="1"/>
    </row>
    <row r="24" spans="1:8" ht="30.75" customHeight="1" thickBot="1">
      <c r="A24" s="1"/>
      <c r="B24" s="28"/>
      <c r="C24" s="36" t="s">
        <v>3</v>
      </c>
      <c r="D24" s="17">
        <f>B23</f>
        <v>53</v>
      </c>
      <c r="E24" s="39">
        <f>B23</f>
        <v>53</v>
      </c>
      <c r="F24" s="17">
        <f>B23</f>
        <v>53</v>
      </c>
      <c r="G24" s="38">
        <f>SUM(D24:F24)</f>
        <v>159</v>
      </c>
      <c r="H24" s="1"/>
    </row>
    <row r="25" spans="1:9" ht="30" customHeight="1" thickBot="1">
      <c r="A25" s="1"/>
      <c r="B25" s="28"/>
      <c r="C25" s="36" t="s">
        <v>12</v>
      </c>
      <c r="D25" s="45">
        <f>IF(SUM($D$20:$F$22)=0,"",D23+D24)</f>
        <v>409</v>
      </c>
      <c r="E25" s="17">
        <f>IF(SUM($D$20:$F$22)=0,"",E23+E24)</f>
        <v>403</v>
      </c>
      <c r="F25" s="45">
        <f>IF(SUM($D$20:$F$22)=0,"",F23+F24)</f>
        <v>315</v>
      </c>
      <c r="G25" s="17">
        <f>IF(SUM($D$20:$F$22)=0,"",G23+G24)</f>
        <v>1127</v>
      </c>
      <c r="H25" s="1"/>
      <c r="I25" s="42" t="s">
        <v>14</v>
      </c>
    </row>
    <row r="26" spans="1:9" ht="29.25" customHeight="1" thickBot="1">
      <c r="A26" s="1"/>
      <c r="B26" s="1"/>
      <c r="C26" s="36" t="s">
        <v>13</v>
      </c>
      <c r="D26" s="22">
        <f>IF(AND(D20+D21+D22=0),"",IF(D25&gt;D14,2,(IF(D25&lt;D14,0,(IF(D25=D14,1))))))</f>
        <v>0</v>
      </c>
      <c r="E26" s="22">
        <f>IF(AND(E20+E21+E22=0),"",IF(E25&gt;E14,2,(IF(E25&lt;E14,0,(IF(E25=E14,1))))))</f>
        <v>0</v>
      </c>
      <c r="F26" s="22">
        <f>IF(AND(F20+F21+F22=0),"",IF(F25&gt;F14,2,(IF(F25&lt;F14,0,(IF(F25=F14,1))))))</f>
        <v>0</v>
      </c>
      <c r="G26" s="22">
        <f>IF(AND(G20+G21+G22=0),"",IF(G25&gt;G14,2,(IF(G25&lt;G14,0,(IF(G25=G14,1))))))</f>
        <v>0</v>
      </c>
      <c r="H26" s="1"/>
      <c r="I26" s="43">
        <f>IF(SUM($D$20:$F$22)=0,"",D26+E26+F26+G26)</f>
        <v>0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</f>
        <v>Résultats individuelle Journée du  06/04/2023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11" ht="14.25">
      <c r="A4" s="48" t="s">
        <v>1</v>
      </c>
      <c r="B4" s="48"/>
      <c r="C4" s="48"/>
      <c r="D4" s="48"/>
      <c r="E4" s="48"/>
      <c r="F4" s="48"/>
      <c r="G4" s="48"/>
      <c r="H4" s="48"/>
      <c r="K4" s="40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49" t="s">
        <v>15</v>
      </c>
      <c r="E6" s="50"/>
      <c r="F6" s="51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3</v>
      </c>
      <c r="C8" s="6" t="s">
        <v>4</v>
      </c>
      <c r="D8" s="7" t="s">
        <v>5</v>
      </c>
      <c r="E8" s="8" t="s">
        <v>6</v>
      </c>
      <c r="F8" s="9" t="s">
        <v>7</v>
      </c>
      <c r="G8" s="10" t="s">
        <v>8</v>
      </c>
      <c r="H8" s="1"/>
      <c r="I8" s="40"/>
      <c r="J8" s="40"/>
    </row>
    <row r="9" spans="1:8" ht="30" customHeight="1">
      <c r="A9" s="1"/>
      <c r="B9" s="11">
        <v>21</v>
      </c>
      <c r="C9" s="12" t="s">
        <v>22</v>
      </c>
      <c r="D9" s="13">
        <v>222</v>
      </c>
      <c r="E9" s="14">
        <v>195</v>
      </c>
      <c r="F9" s="15">
        <v>223</v>
      </c>
      <c r="G9" s="11">
        <f>IF(SUM($D$9:$F$11)=0," ",D9+E9+F9)</f>
        <v>640</v>
      </c>
      <c r="H9" s="1"/>
    </row>
    <row r="10" spans="1:8" ht="30" customHeight="1">
      <c r="A10" s="1"/>
      <c r="B10" s="17">
        <v>68</v>
      </c>
      <c r="C10" s="18" t="s">
        <v>23</v>
      </c>
      <c r="D10" s="19">
        <v>143</v>
      </c>
      <c r="E10" s="20">
        <v>138</v>
      </c>
      <c r="F10" s="21">
        <v>96</v>
      </c>
      <c r="G10" s="17">
        <f>IF(SUM($D$9:$F$11)=0," ",D10+E10+F10)</f>
        <v>377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89</v>
      </c>
      <c r="C12" s="35" t="s">
        <v>11</v>
      </c>
      <c r="D12" s="16">
        <f>IF(SUM($D$9:$F$11)=0," ",D9+D10+D11)</f>
        <v>365</v>
      </c>
      <c r="E12" s="16">
        <f>IF(SUM($D$9:$F$11)=0," ",E9+E10+E11)</f>
        <v>333</v>
      </c>
      <c r="F12" s="16">
        <f>IF(SUM($D$9:$F$11)=0," ",F9+F10+F11)</f>
        <v>319</v>
      </c>
      <c r="G12" s="16">
        <f>IF(SUM($D$9:$F$11)=0," ",G9+G10+G11)</f>
        <v>1017</v>
      </c>
      <c r="H12" s="1"/>
      <c r="I12" s="40"/>
      <c r="J12" s="40"/>
    </row>
    <row r="13" spans="1:8" ht="30" customHeight="1" thickBot="1">
      <c r="A13" s="1"/>
      <c r="B13" s="28"/>
      <c r="C13" s="36" t="s">
        <v>3</v>
      </c>
      <c r="D13" s="17">
        <f>B12</f>
        <v>89</v>
      </c>
      <c r="E13" s="39">
        <f>B12</f>
        <v>89</v>
      </c>
      <c r="F13" s="17">
        <f>B12</f>
        <v>89</v>
      </c>
      <c r="G13" s="17">
        <f>SUM(D13:F13)</f>
        <v>267</v>
      </c>
      <c r="H13" s="1"/>
    </row>
    <row r="14" spans="1:9" ht="29.25" customHeight="1" thickBot="1">
      <c r="A14" s="1"/>
      <c r="B14" s="1"/>
      <c r="C14" s="36" t="s">
        <v>12</v>
      </c>
      <c r="D14" s="38">
        <f>IF(SUM($D$9:$F$11)=0," ",D12+D13)</f>
        <v>454</v>
      </c>
      <c r="E14" s="17">
        <f>IF(SUM($D$9:$F$11)=0," ",E12+E13)</f>
        <v>422</v>
      </c>
      <c r="F14" s="17">
        <f>IF(SUM($D$9:$F$11)=0," ",F12+F13)</f>
        <v>408</v>
      </c>
      <c r="G14" s="17">
        <f>IF(SUM($D$9:$F$11)=0," ",G12+G13)</f>
        <v>1284</v>
      </c>
      <c r="H14" s="28"/>
      <c r="I14" s="41" t="s">
        <v>14</v>
      </c>
    </row>
    <row r="15" spans="1:9" ht="29.25" customHeight="1" thickBot="1">
      <c r="A15" s="1"/>
      <c r="B15" s="30"/>
      <c r="C15" s="44" t="s">
        <v>13</v>
      </c>
      <c r="D15" s="27">
        <f>IF(AND(D9+D10+D11=0),"",IF(D14&gt;D25,2,IF(D14&lt;D25,0,IF(D14=D25,1))))</f>
        <v>2</v>
      </c>
      <c r="E15" s="27">
        <f>IF(AND(E9+E10+E11=0),"",IF(E14&gt;E25,2,IF(E14&lt;E25,0,IF(E14=E25,1))))</f>
        <v>2</v>
      </c>
      <c r="F15" s="27">
        <f>IF(AND(F9+F10+F11=0),"",IF(F14&gt;F25,2,IF(F14&lt;F25,0,IF(F14=F25,1))))</f>
        <v>0</v>
      </c>
      <c r="G15" s="27">
        <f>IF(AND($G$9:$G$11)=0,"",IF(G14&gt;G25,2,IF(G14&lt;G25,0,IF(G14=G25,1))))</f>
        <v>0</v>
      </c>
      <c r="H15" s="28"/>
      <c r="I15" s="42">
        <f>IF(SUM($D$9:$F$11)=0,"",D15+E15+F15+G15)</f>
        <v>4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2" t="s">
        <v>16</v>
      </c>
      <c r="E17" s="50"/>
      <c r="F17" s="51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3</v>
      </c>
      <c r="C19" s="5" t="s">
        <v>10</v>
      </c>
      <c r="D19" s="7" t="s">
        <v>5</v>
      </c>
      <c r="E19" s="8" t="s">
        <v>6</v>
      </c>
      <c r="F19" s="9" t="s">
        <v>7</v>
      </c>
      <c r="G19" s="11" t="s">
        <v>8</v>
      </c>
      <c r="H19" s="1"/>
    </row>
    <row r="20" spans="1:8" ht="30" customHeight="1">
      <c r="A20" s="1"/>
      <c r="B20" s="11">
        <v>26</v>
      </c>
      <c r="C20" s="12" t="s">
        <v>20</v>
      </c>
      <c r="D20" s="13">
        <v>210</v>
      </c>
      <c r="E20" s="14">
        <v>140</v>
      </c>
      <c r="F20" s="15">
        <v>257</v>
      </c>
      <c r="G20" s="11">
        <f>IF(SUM($D$9:$F$11)=0," ",D20+E20+F20)</f>
        <v>607</v>
      </c>
      <c r="H20" s="1"/>
    </row>
    <row r="21" spans="1:8" ht="30" customHeight="1">
      <c r="A21" s="1"/>
      <c r="B21" s="17">
        <v>28</v>
      </c>
      <c r="C21" s="18" t="s">
        <v>21</v>
      </c>
      <c r="D21" s="19">
        <v>172</v>
      </c>
      <c r="E21" s="20">
        <v>206</v>
      </c>
      <c r="F21" s="21">
        <v>215</v>
      </c>
      <c r="G21" s="38">
        <f>IF(SUM($D$9:$F$11)=0," ",D21+E21+F21)</f>
        <v>593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54</v>
      </c>
      <c r="C23" s="35" t="s">
        <v>11</v>
      </c>
      <c r="D23" s="11">
        <f>IF(SUM($D$20:$F$22)=0,"",D20+D21+D22)</f>
        <v>382</v>
      </c>
      <c r="E23" s="11">
        <f>IF(SUM($D$20:$F$22)=0,"",E20+E21+E22)</f>
        <v>346</v>
      </c>
      <c r="F23" s="11">
        <f>IF(SUM($D$20:$F$22)=0,"",F20+F21+F22)</f>
        <v>472</v>
      </c>
      <c r="G23" s="11">
        <f>IF(SUM($D$20:$F$22)=0,"",G20+G21+G22)</f>
        <v>1200</v>
      </c>
      <c r="H23" s="1"/>
    </row>
    <row r="24" spans="1:8" ht="30.75" customHeight="1" thickBot="1">
      <c r="A24" s="1"/>
      <c r="B24" s="28"/>
      <c r="C24" s="36" t="s">
        <v>3</v>
      </c>
      <c r="D24" s="17">
        <f>B23</f>
        <v>54</v>
      </c>
      <c r="E24" s="39">
        <f>B23</f>
        <v>54</v>
      </c>
      <c r="F24" s="17">
        <f>B23</f>
        <v>54</v>
      </c>
      <c r="G24" s="17">
        <f>SUM(D24:F24)</f>
        <v>162</v>
      </c>
      <c r="H24" s="1"/>
    </row>
    <row r="25" spans="1:9" ht="30" customHeight="1" thickBot="1">
      <c r="A25" s="1"/>
      <c r="B25" s="28"/>
      <c r="C25" s="36" t="s">
        <v>12</v>
      </c>
      <c r="D25" s="45">
        <f>IF(SUM($D$20:$F$22)=0,"",D23+D24)</f>
        <v>436</v>
      </c>
      <c r="E25" s="17">
        <f>IF(SUM($D$20:$F$22)=0,"",E23+E24)</f>
        <v>400</v>
      </c>
      <c r="F25" s="45">
        <f>IF(SUM($D$20:$F$22)=0,"",F23+F24)</f>
        <v>526</v>
      </c>
      <c r="G25" s="45">
        <f>IF(SUM($D$20:$F$22)=0,"",G23+G24)</f>
        <v>1362</v>
      </c>
      <c r="H25" s="1"/>
      <c r="I25" s="42" t="s">
        <v>14</v>
      </c>
    </row>
    <row r="26" spans="1:9" ht="29.25" customHeight="1" thickBot="1">
      <c r="A26" s="1"/>
      <c r="B26" s="1"/>
      <c r="C26" s="36" t="s">
        <v>13</v>
      </c>
      <c r="D26" s="22">
        <f>IF(AND(D20+D21+D22=0),"",IF(D25&gt;D14,2,(IF(D25&lt;D14,0,(IF(D25=D14,1))))))</f>
        <v>0</v>
      </c>
      <c r="E26" s="22">
        <f>IF(AND(E20+E21+E22=0),"",IF(E25&gt;E14,2,(IF(E25&lt;E14,0,(IF(E25=E14,1))))))</f>
        <v>0</v>
      </c>
      <c r="F26" s="22">
        <f>IF(AND(F20+F21+F22=0),"",IF(F25&gt;F14,2,(IF(F25&lt;F14,0,(IF(F25=F14,1))))))</f>
        <v>2</v>
      </c>
      <c r="G26" s="22">
        <f>IF(AND(G20+G21+G22=0),"",IF(G25&gt;G14,2,(IF(G25&lt;G14,0,(IF(G25=G14,1))))))</f>
        <v>2</v>
      </c>
      <c r="H26" s="1"/>
      <c r="I26" s="43">
        <f>IF(SUM($D$20:$F$22)=0,"",D26+E26+F26+G26)</f>
        <v>4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Corto</cp:lastModifiedBy>
  <cp:lastPrinted>2022-10-20T11:24:50Z</cp:lastPrinted>
  <dcterms:created xsi:type="dcterms:W3CDTF">2022-09-16T13:29:26Z</dcterms:created>
  <dcterms:modified xsi:type="dcterms:W3CDTF">2023-04-08T14:04:24Z</dcterms:modified>
  <cp:category/>
  <cp:version/>
  <cp:contentType/>
  <cp:contentStatus/>
</cp:coreProperties>
</file>